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xr:revisionPtr revIDLastSave="0" documentId="8_{257E8D46-7541-4E5F-B4A0-074E352B9543}" xr6:coauthVersionLast="45" xr6:coauthVersionMax="45" xr10:uidLastSave="{00000000-0000-0000-0000-000000000000}"/>
  <bookViews>
    <workbookView xWindow="2385" yWindow="3135" windowWidth="21600" windowHeight="11340" xr2:uid="{00000000-000D-0000-FFFF-FFFF00000000}"/>
  </bookViews>
  <sheets>
    <sheet name="Loan and Forgiveness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 l="1"/>
  <c r="D55" i="1" s="1"/>
  <c r="E43" i="1"/>
  <c r="E44" i="1" s="1"/>
  <c r="E45" i="1" s="1"/>
  <c r="E41" i="1"/>
  <c r="E35" i="1"/>
  <c r="E16" i="1"/>
  <c r="E15" i="1"/>
  <c r="E14" i="1"/>
  <c r="E13" i="1"/>
  <c r="E17" i="1" s="1"/>
  <c r="E19" i="1" s="1"/>
  <c r="E21" i="1" s="1"/>
  <c r="E24" i="1" l="1"/>
  <c r="E23" i="1"/>
  <c r="E55" i="1"/>
  <c r="E58" i="1" s="1"/>
  <c r="E60" i="1" s="1"/>
  <c r="E62" i="1" s="1"/>
</calcChain>
</file>

<file path=xl/sharedStrings.xml><?xml version="1.0" encoding="utf-8"?>
<sst xmlns="http://schemas.openxmlformats.org/spreadsheetml/2006/main" count="55" uniqueCount="53">
  <si>
    <t>Estimated Maximum Loan Availability and Forgiveness Amount</t>
  </si>
  <si>
    <t>Subtotal</t>
  </si>
  <si>
    <t>Average Monthly</t>
  </si>
  <si>
    <t xml:space="preserve">Maximum Loan Amount  </t>
  </si>
  <si>
    <t>Loan Forgiveness Amount</t>
  </si>
  <si>
    <t>Represents the maximum amount a qualified borrower may apply for.</t>
  </si>
  <si>
    <t>LESS:  Required Reductions in Loan Forgiveness:</t>
  </si>
  <si>
    <t xml:space="preserve">            Monthly Average Full Time Equivalent ("FTE") Employees for the </t>
  </si>
  <si>
    <t xml:space="preserve">            Number of Employees:</t>
  </si>
  <si>
    <t xml:space="preserve">            Compensation Reduction:</t>
  </si>
  <si>
    <t xml:space="preserve">            Tentative Loan Forgiveness</t>
  </si>
  <si>
    <t>BALANCE OF LOAN NOT FORGIVEN (if any)</t>
  </si>
  <si>
    <t>Paycheck Protection Program</t>
  </si>
  <si>
    <t xml:space="preserve">    Salaries, wages, commissions, vacation and sick pay (not to exceed $100K</t>
  </si>
  <si>
    <t xml:space="preserve">    State/Local Taxes on Employee Compensation (i.e., employer U.C. tax)</t>
  </si>
  <si>
    <t xml:space="preserve">    Retirement Benefit Costs</t>
  </si>
  <si>
    <t>Rent</t>
  </si>
  <si>
    <t xml:space="preserve">            Lesser of (at borrower's choice):</t>
  </si>
  <si>
    <t xml:space="preserve">               Monthly Average FTE's for the period February 15 to June 30, 2019</t>
  </si>
  <si>
    <t xml:space="preserve">Interest on Covered Mortgages (on real or personal property)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</si>
  <si>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</si>
  <si>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</si>
  <si>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</si>
  <si>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</si>
  <si>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</si>
  <si>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 xml:space="preserve">      per employee) paid during 2019</t>
  </si>
  <si>
    <t xml:space="preserve">    Group Health Insurance (including shareholders health insurance) </t>
  </si>
  <si>
    <t>Average Monthly Cost</t>
  </si>
  <si>
    <t>self employed calculator for self employed (reported on schedule C or Schedule F)</t>
  </si>
  <si>
    <t xml:space="preserve">Payroll Costs </t>
  </si>
  <si>
    <t xml:space="preserve">    Salaries, wages, commissions, vacation and sick pay </t>
  </si>
  <si>
    <t>Tentative Forgivable payroll costs (before required reductions)</t>
  </si>
  <si>
    <t>Payroll Costs Incurred During the "Covered" Period (8 weeks following loan origination):</t>
  </si>
  <si>
    <t>Non-Payroll Costs Incurred During the "Covered" Period (8 weeks following loan origination):</t>
  </si>
  <si>
    <t xml:space="preserve">    State/Local Taxes on Employee Compensation (i.e., employer U.C.)</t>
  </si>
  <si>
    <t>Represents the maximum amount a qualified borrower may have forgiven.</t>
  </si>
  <si>
    <t>Utilities</t>
  </si>
  <si>
    <t>Tentative forgivable Non-payroll costs (before required reductions)</t>
  </si>
  <si>
    <t>Tentative total forgivable expenses (before required reductions)</t>
  </si>
  <si>
    <t>25% of tentative total forgivable expenses</t>
  </si>
  <si>
    <t>Non payroll expenses in excess of 25% forgivable expenses</t>
  </si>
  <si>
    <t xml:space="preserve">** This spreadsheet is only to be used for traditional business with payroll, use the </t>
  </si>
  <si>
    <t>Maximum Loan Amount:</t>
  </si>
  <si>
    <t>**** Rent, utilities, and interest only count if you entered into the obligation (lease, loan service agreement) prior to Feb 15, 2020</t>
  </si>
  <si>
    <t>75% To be used for Payroll</t>
  </si>
  <si>
    <t>25%  To be used for non-payroll items</t>
  </si>
  <si>
    <t xml:space="preserve">TOTAL LOAN FORGIVENESS </t>
  </si>
  <si>
    <t>MAXIMUM LOAN AMOUNT [Lesser of subtotal or $10 million]</t>
  </si>
  <si>
    <t xml:space="preserve">              Individual Employee Compensation Reduction in Excess of 25% Compared to the Most Recent Full Quarter Before Origination of Loan***</t>
  </si>
  <si>
    <t xml:space="preserve">            % Forgiveness Reduction Based on Employee Reduction</t>
  </si>
  <si>
    <t>12 Month Total</t>
  </si>
  <si>
    <t xml:space="preserve">NOTE:  Yellow highlighted cells represent variables that should be completed with final business data. </t>
  </si>
  <si>
    <t>* For seasonal businesses, use the costs incurred during the 12-week period starting on February 15, 2019 or, at the election of borrower, March 1 to June, 30, 2019. The SBA issued a new rule providing seasonal employers the option of using any consecutive 12-week period between May 1, 2019 and September 15, 2019 for determining maximum loan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</si>
</sst>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sz val="11"/>
      <name val="Calibri"/>
      <family val="2"/>
      <scheme val="minor"/>
    </font>
    <font>
      <b/>
      <i/>
      <sz val="11"/>
      <name val="Calibri"/>
      <family val="2"/>
      <scheme val="minor"/>
    </font>
    <font>
      <b/>
      <sz val="12"/>
      <color theme="0"/>
      <name val="Calibri"/>
      <family val="2"/>
      <scheme val="minor"/>
    </font>
    <font>
      <b/>
      <sz val="14"/>
      <color theme="0"/>
      <name val="Calibri"/>
      <family val="2"/>
      <scheme val="minor"/>
    </font>
    <font>
      <b/>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165" fontId="0" fillId="4" borderId="0" xfId="1" applyNumberFormat="1" applyFont="1" applyFill="1"/>
    <xf numFmtId="165" fontId="4" fillId="4" borderId="0" xfId="1" applyNumberFormat="1" applyFont="1" applyFill="1"/>
    <xf numFmtId="165" fontId="2" fillId="4" borderId="0" xfId="1" applyNumberFormat="1" applyFont="1" applyFill="1"/>
    <xf numFmtId="165" fontId="0" fillId="4" borderId="0" xfId="1" applyNumberFormat="1" applyFont="1" applyFill="1" applyAlignment="1">
      <alignment vertical="center" wrapText="1"/>
    </xf>
    <xf numFmtId="165" fontId="2" fillId="4" borderId="0" xfId="1" applyNumberFormat="1" applyFont="1" applyFill="1" applyAlignment="1">
      <alignment vertical="center" wrapText="1"/>
    </xf>
    <xf numFmtId="165" fontId="0" fillId="4" borderId="0" xfId="1" applyNumberFormat="1" applyFont="1" applyFill="1" applyAlignment="1">
      <alignment vertical="center"/>
    </xf>
    <xf numFmtId="165" fontId="0" fillId="4" borderId="0" xfId="1" applyNumberFormat="1" applyFont="1" applyFill="1" applyBorder="1"/>
    <xf numFmtId="165" fontId="7" fillId="4" borderId="0" xfId="1" applyNumberFormat="1" applyFont="1" applyFill="1" applyBorder="1" applyAlignment="1">
      <alignment horizontal="center"/>
    </xf>
    <xf numFmtId="165" fontId="2" fillId="4" borderId="0" xfId="1" applyNumberFormat="1" applyFont="1" applyFill="1" applyBorder="1"/>
    <xf numFmtId="165" fontId="4" fillId="4" borderId="0" xfId="1" applyNumberFormat="1" applyFont="1" applyFill="1" applyBorder="1"/>
    <xf numFmtId="165" fontId="0" fillId="2" borderId="0" xfId="1" applyNumberFormat="1" applyFont="1" applyFill="1" applyBorder="1"/>
    <xf numFmtId="165" fontId="0" fillId="4" borderId="11" xfId="1" applyNumberFormat="1" applyFont="1" applyFill="1" applyBorder="1"/>
    <xf numFmtId="165" fontId="2" fillId="4" borderId="11" xfId="1" applyNumberFormat="1" applyFont="1" applyFill="1" applyBorder="1"/>
    <xf numFmtId="165" fontId="0" fillId="4" borderId="12" xfId="1" applyNumberFormat="1" applyFont="1" applyFill="1" applyBorder="1"/>
    <xf numFmtId="166" fontId="0" fillId="4" borderId="0" xfId="2" applyNumberFormat="1" applyFont="1" applyFill="1" applyBorder="1"/>
    <xf numFmtId="166" fontId="0" fillId="4" borderId="12" xfId="2" applyNumberFormat="1" applyFont="1" applyFill="1" applyBorder="1"/>
    <xf numFmtId="166" fontId="0" fillId="2" borderId="0" xfId="2" applyNumberFormat="1" applyFont="1" applyFill="1" applyBorder="1"/>
    <xf numFmtId="164" fontId="0" fillId="4" borderId="12" xfId="1" applyNumberFormat="1" applyFont="1" applyFill="1" applyBorder="1"/>
    <xf numFmtId="165" fontId="0" fillId="4" borderId="0" xfId="1" quotePrefix="1" applyNumberFormat="1" applyFont="1" applyFill="1" applyBorder="1" applyAlignment="1">
      <alignment horizontal="right"/>
    </xf>
    <xf numFmtId="165" fontId="8" fillId="3" borderId="11" xfId="1" applyNumberFormat="1" applyFont="1" applyFill="1" applyBorder="1"/>
    <xf numFmtId="165" fontId="8" fillId="3" borderId="0" xfId="1" applyNumberFormat="1" applyFont="1" applyFill="1" applyBorder="1"/>
    <xf numFmtId="165" fontId="9" fillId="3" borderId="0" xfId="1" applyNumberFormat="1" applyFont="1" applyFill="1" applyBorder="1" applyAlignment="1">
      <alignment horizontal="right"/>
    </xf>
    <xf numFmtId="166" fontId="8" fillId="3" borderId="13" xfId="2" applyNumberFormat="1" applyFont="1" applyFill="1" applyBorder="1"/>
    <xf numFmtId="165" fontId="8" fillId="4" borderId="11" xfId="1" applyNumberFormat="1" applyFont="1" applyFill="1" applyBorder="1"/>
    <xf numFmtId="165" fontId="8" fillId="4" borderId="0" xfId="1" applyNumberFormat="1" applyFont="1" applyFill="1" applyBorder="1"/>
    <xf numFmtId="165" fontId="9" fillId="4" borderId="0" xfId="1" applyNumberFormat="1" applyFont="1" applyFill="1" applyBorder="1" applyAlignment="1">
      <alignment horizontal="right"/>
    </xf>
    <xf numFmtId="166" fontId="8" fillId="4" borderId="12" xfId="2" applyNumberFormat="1" applyFont="1" applyFill="1" applyBorder="1"/>
    <xf numFmtId="165" fontId="0" fillId="4" borderId="11" xfId="1" applyNumberFormat="1" applyFont="1" applyFill="1" applyBorder="1" applyAlignment="1">
      <alignment horizontal="left"/>
    </xf>
    <xf numFmtId="165" fontId="0" fillId="4" borderId="0" xfId="1" applyNumberFormat="1" applyFont="1" applyFill="1" applyBorder="1" applyAlignment="1">
      <alignment horizontal="left"/>
    </xf>
    <xf numFmtId="165" fontId="0" fillId="2" borderId="12" xfId="1" applyNumberFormat="1" applyFont="1" applyFill="1" applyBorder="1"/>
    <xf numFmtId="165" fontId="2" fillId="4" borderId="11" xfId="1" applyNumberFormat="1" applyFont="1" applyFill="1" applyBorder="1" applyAlignment="1">
      <alignment horizontal="left" vertical="center" wrapText="1"/>
    </xf>
    <xf numFmtId="165" fontId="0" fillId="4" borderId="0" xfId="1" applyNumberFormat="1" applyFont="1" applyFill="1" applyBorder="1" applyAlignment="1">
      <alignment vertical="center" wrapText="1"/>
    </xf>
    <xf numFmtId="165" fontId="0" fillId="2" borderId="12" xfId="1" applyNumberFormat="1" applyFont="1" applyFill="1" applyBorder="1" applyAlignment="1">
      <alignment vertical="center" wrapText="1"/>
    </xf>
    <xf numFmtId="165" fontId="2" fillId="4" borderId="0" xfId="1" applyNumberFormat="1" applyFont="1" applyFill="1" applyBorder="1" applyAlignment="1">
      <alignment horizontal="left" vertical="center" wrapText="1"/>
    </xf>
    <xf numFmtId="165" fontId="2" fillId="4" borderId="0" xfId="1" applyNumberFormat="1" applyFont="1" applyFill="1" applyBorder="1" applyAlignment="1">
      <alignment vertical="center" wrapText="1"/>
    </xf>
    <xf numFmtId="166" fontId="2" fillId="4" borderId="12" xfId="2" applyNumberFormat="1" applyFont="1" applyFill="1" applyBorder="1" applyAlignment="1">
      <alignment vertical="center" wrapText="1"/>
    </xf>
    <xf numFmtId="165" fontId="2" fillId="4" borderId="12" xfId="1" applyNumberFormat="1" applyFont="1" applyFill="1" applyBorder="1" applyAlignment="1">
      <alignment horizontal="left" vertical="center" wrapText="1"/>
    </xf>
    <xf numFmtId="165" fontId="6" fillId="4" borderId="11"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5" fontId="0" fillId="4" borderId="12" xfId="1" applyNumberFormat="1" applyFont="1" applyFill="1" applyBorder="1" applyAlignment="1">
      <alignment horizontal="left" vertical="center" wrapText="1"/>
    </xf>
    <xf numFmtId="165" fontId="4" fillId="4" borderId="11" xfId="1" applyNumberFormat="1" applyFont="1" applyFill="1" applyBorder="1" applyAlignment="1">
      <alignment horizontal="left" vertical="center" wrapText="1"/>
    </xf>
    <xf numFmtId="165" fontId="4" fillId="4" borderId="0" xfId="1" applyNumberFormat="1" applyFont="1" applyFill="1" applyBorder="1" applyAlignment="1">
      <alignment horizontal="left" vertical="center" wrapText="1"/>
    </xf>
    <xf numFmtId="165" fontId="0" fillId="4" borderId="11" xfId="1" applyNumberFormat="1" applyFont="1" applyFill="1" applyBorder="1" applyAlignment="1">
      <alignment horizontal="left" vertical="center" wrapText="1"/>
    </xf>
    <xf numFmtId="165" fontId="0" fillId="4" borderId="0" xfId="1" applyNumberFormat="1" applyFont="1" applyFill="1" applyBorder="1" applyAlignment="1">
      <alignment horizontal="left" vertical="center" wrapText="1"/>
    </xf>
    <xf numFmtId="165" fontId="0" fillId="4" borderId="11" xfId="1" applyNumberFormat="1" applyFont="1" applyFill="1" applyBorder="1" applyAlignment="1">
      <alignment horizontal="left" vertical="center"/>
    </xf>
    <xf numFmtId="165" fontId="0" fillId="2" borderId="0" xfId="1" applyNumberFormat="1" applyFont="1" applyFill="1" applyBorder="1" applyAlignment="1">
      <alignment horizontal="left" vertical="center" wrapText="1"/>
    </xf>
    <xf numFmtId="165" fontId="0" fillId="4" borderId="12" xfId="1" applyNumberFormat="1" applyFont="1" applyFill="1" applyBorder="1" applyAlignment="1">
      <alignment vertical="center" wrapText="1"/>
    </xf>
    <xf numFmtId="165" fontId="1" fillId="2" borderId="0" xfId="1" applyNumberFormat="1" applyFont="1" applyFill="1" applyBorder="1" applyAlignment="1">
      <alignment horizontal="center"/>
    </xf>
    <xf numFmtId="10" fontId="0" fillId="4" borderId="0" xfId="3" applyNumberFormat="1" applyFont="1" applyFill="1" applyBorder="1" applyAlignment="1">
      <alignment horizontal="right" vertical="center" wrapText="1"/>
    </xf>
    <xf numFmtId="165" fontId="2" fillId="4" borderId="12" xfId="1" applyNumberFormat="1" applyFont="1" applyFill="1" applyBorder="1"/>
    <xf numFmtId="165" fontId="4" fillId="4" borderId="11" xfId="1" applyNumberFormat="1" applyFont="1" applyFill="1" applyBorder="1"/>
    <xf numFmtId="165" fontId="0" fillId="4" borderId="11" xfId="1" applyNumberFormat="1" applyFont="1" applyFill="1" applyBorder="1" applyAlignment="1">
      <alignment wrapText="1"/>
    </xf>
    <xf numFmtId="165" fontId="2" fillId="2" borderId="12" xfId="1" applyNumberFormat="1" applyFont="1" applyFill="1" applyBorder="1"/>
    <xf numFmtId="165" fontId="0" fillId="0" borderId="12" xfId="1" applyNumberFormat="1" applyFont="1" applyBorder="1"/>
    <xf numFmtId="166" fontId="2" fillId="0" borderId="12" xfId="2" applyNumberFormat="1" applyFont="1" applyBorder="1"/>
    <xf numFmtId="165" fontId="12" fillId="0" borderId="1" xfId="1" applyNumberFormat="1" applyFont="1" applyBorder="1" applyAlignment="1">
      <alignment horizontal="center" vertical="center" wrapText="1"/>
    </xf>
    <xf numFmtId="165" fontId="12" fillId="0" borderId="7" xfId="1" applyNumberFormat="1" applyFont="1" applyBorder="1" applyAlignment="1">
      <alignment horizontal="center" vertical="center" wrapText="1"/>
    </xf>
    <xf numFmtId="165" fontId="4" fillId="7" borderId="9" xfId="1" applyNumberFormat="1" applyFont="1" applyFill="1" applyBorder="1"/>
    <xf numFmtId="165" fontId="4" fillId="7" borderId="2" xfId="1" applyNumberFormat="1" applyFont="1" applyFill="1" applyBorder="1"/>
    <xf numFmtId="165" fontId="6" fillId="7" borderId="2" xfId="1" quotePrefix="1" applyNumberFormat="1" applyFont="1" applyFill="1" applyBorder="1" applyAlignment="1">
      <alignment horizontal="right"/>
    </xf>
    <xf numFmtId="166" fontId="4" fillId="7" borderId="10" xfId="2" applyNumberFormat="1" applyFont="1" applyFill="1" applyBorder="1"/>
    <xf numFmtId="165" fontId="2" fillId="7" borderId="9" xfId="1" applyNumberFormat="1" applyFont="1" applyFill="1" applyBorder="1" applyAlignment="1">
      <alignment horizontal="left" vertical="center" wrapText="1"/>
    </xf>
    <xf numFmtId="165" fontId="0" fillId="7" borderId="2" xfId="1" applyNumberFormat="1" applyFont="1" applyFill="1" applyBorder="1" applyAlignment="1">
      <alignment horizontal="left"/>
    </xf>
    <xf numFmtId="165" fontId="0" fillId="7" borderId="2" xfId="1" applyNumberFormat="1" applyFont="1" applyFill="1" applyBorder="1"/>
    <xf numFmtId="166" fontId="2" fillId="7" borderId="10" xfId="2" applyNumberFormat="1" applyFont="1" applyFill="1" applyBorder="1" applyAlignment="1">
      <alignment vertical="center" wrapText="1"/>
    </xf>
    <xf numFmtId="165" fontId="2" fillId="7" borderId="2" xfId="1" applyNumberFormat="1" applyFont="1" applyFill="1" applyBorder="1" applyAlignment="1">
      <alignment horizontal="left" vertical="center" wrapText="1"/>
    </xf>
    <xf numFmtId="165" fontId="2" fillId="7" borderId="2" xfId="1" applyNumberFormat="1" applyFont="1" applyFill="1" applyBorder="1" applyAlignment="1">
      <alignment vertical="center" wrapText="1"/>
    </xf>
    <xf numFmtId="165" fontId="6" fillId="7" borderId="2" xfId="1" applyNumberFormat="1" applyFont="1" applyFill="1" applyBorder="1" applyAlignment="1">
      <alignment horizontal="right"/>
    </xf>
    <xf numFmtId="165" fontId="2" fillId="7" borderId="14" xfId="1" applyNumberFormat="1" applyFont="1" applyFill="1" applyBorder="1"/>
    <xf numFmtId="165" fontId="2" fillId="7" borderId="8" xfId="1" applyNumberFormat="1" applyFont="1" applyFill="1" applyBorder="1"/>
    <xf numFmtId="165" fontId="6" fillId="7" borderId="8" xfId="1" applyNumberFormat="1" applyFont="1" applyFill="1" applyBorder="1" applyAlignment="1">
      <alignment horizontal="right"/>
    </xf>
    <xf numFmtId="166" fontId="2" fillId="7" borderId="15" xfId="2" applyNumberFormat="1" applyFont="1" applyFill="1" applyBorder="1"/>
    <xf numFmtId="165" fontId="0" fillId="7" borderId="9" xfId="1" applyNumberFormat="1" applyFont="1" applyFill="1" applyBorder="1"/>
    <xf numFmtId="165" fontId="0" fillId="7" borderId="10" xfId="1" applyNumberFormat="1" applyFont="1" applyFill="1" applyBorder="1"/>
    <xf numFmtId="165" fontId="3" fillId="4" borderId="0" xfId="1" applyNumberFormat="1" applyFont="1" applyFill="1" applyAlignment="1">
      <alignment horizontal="center"/>
    </xf>
    <xf numFmtId="165" fontId="11" fillId="6" borderId="6" xfId="1" applyNumberFormat="1" applyFont="1" applyFill="1" applyBorder="1" applyAlignment="1">
      <alignment horizontal="center"/>
    </xf>
    <xf numFmtId="165" fontId="11" fillId="6" borderId="1" xfId="1" applyNumberFormat="1" applyFont="1" applyFill="1" applyBorder="1" applyAlignment="1">
      <alignment horizontal="center"/>
    </xf>
    <xf numFmtId="165" fontId="11" fillId="6" borderId="7" xfId="1" applyNumberFormat="1" applyFont="1" applyFill="1" applyBorder="1" applyAlignment="1">
      <alignment horizontal="center"/>
    </xf>
    <xf numFmtId="165" fontId="3" fillId="5" borderId="9" xfId="1" applyNumberFormat="1" applyFont="1" applyFill="1" applyBorder="1" applyAlignment="1">
      <alignment horizontal="center"/>
    </xf>
    <xf numFmtId="165" fontId="3" fillId="5" borderId="2" xfId="1" applyNumberFormat="1" applyFont="1" applyFill="1" applyBorder="1" applyAlignment="1">
      <alignment horizontal="center"/>
    </xf>
    <xf numFmtId="165" fontId="3" fillId="5" borderId="10" xfId="1" applyNumberFormat="1" applyFont="1" applyFill="1" applyBorder="1" applyAlignment="1">
      <alignment horizontal="center"/>
    </xf>
    <xf numFmtId="165" fontId="10" fillId="6" borderId="9" xfId="1" applyNumberFormat="1" applyFont="1" applyFill="1" applyBorder="1" applyAlignment="1">
      <alignment horizontal="center"/>
    </xf>
    <xf numFmtId="165" fontId="10" fillId="6" borderId="2" xfId="1" applyNumberFormat="1" applyFont="1" applyFill="1" applyBorder="1" applyAlignment="1">
      <alignment horizontal="center"/>
    </xf>
    <xf numFmtId="165" fontId="10" fillId="6" borderId="10" xfId="1" applyNumberFormat="1" applyFont="1" applyFill="1" applyBorder="1" applyAlignment="1">
      <alignment horizontal="center"/>
    </xf>
    <xf numFmtId="165" fontId="4" fillId="4" borderId="11" xfId="1" applyNumberFormat="1" applyFont="1" applyFill="1" applyBorder="1" applyAlignment="1">
      <alignment horizontal="center"/>
    </xf>
    <xf numFmtId="165" fontId="4" fillId="4" borderId="0" xfId="1" applyNumberFormat="1" applyFont="1" applyFill="1" applyBorder="1" applyAlignment="1">
      <alignment horizontal="center"/>
    </xf>
    <xf numFmtId="165" fontId="4" fillId="4" borderId="12" xfId="1" applyNumberFormat="1" applyFont="1" applyFill="1" applyBorder="1" applyAlignment="1">
      <alignment horizontal="center"/>
    </xf>
    <xf numFmtId="165" fontId="0" fillId="4" borderId="6" xfId="1" applyNumberFormat="1" applyFont="1" applyFill="1" applyBorder="1" applyAlignment="1">
      <alignment horizontal="center"/>
    </xf>
    <xf numFmtId="165" fontId="0" fillId="4" borderId="1" xfId="1" applyNumberFormat="1" applyFont="1" applyFill="1" applyBorder="1" applyAlignment="1">
      <alignment horizontal="center"/>
    </xf>
    <xf numFmtId="165" fontId="0" fillId="4" borderId="7" xfId="1" applyNumberFormat="1" applyFont="1" applyFill="1" applyBorder="1" applyAlignment="1">
      <alignment horizontal="center"/>
    </xf>
    <xf numFmtId="165" fontId="0" fillId="4" borderId="3" xfId="1" applyNumberFormat="1" applyFont="1" applyFill="1" applyBorder="1" applyAlignment="1">
      <alignment horizontal="center"/>
    </xf>
    <xf numFmtId="165" fontId="0" fillId="4" borderId="4" xfId="1" applyNumberFormat="1" applyFont="1" applyFill="1" applyBorder="1" applyAlignment="1">
      <alignment horizontal="center"/>
    </xf>
    <xf numFmtId="165" fontId="0" fillId="4" borderId="5" xfId="1" applyNumberFormat="1" applyFont="1" applyFill="1" applyBorder="1" applyAlignment="1">
      <alignment horizontal="center"/>
    </xf>
    <xf numFmtId="165" fontId="6" fillId="2" borderId="11" xfId="1"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165" fontId="6" fillId="2" borderId="12" xfId="1" applyNumberFormat="1" applyFont="1" applyFill="1" applyBorder="1" applyAlignment="1">
      <alignment horizontal="center" vertical="center" wrapText="1"/>
    </xf>
    <xf numFmtId="165" fontId="5" fillId="4" borderId="6" xfId="1" applyNumberFormat="1" applyFont="1" applyFill="1" applyBorder="1" applyAlignment="1">
      <alignment horizontal="left" vertical="center" wrapText="1"/>
    </xf>
    <xf numFmtId="165" fontId="5" fillId="4" borderId="1" xfId="1" applyNumberFormat="1" applyFont="1" applyFill="1" applyBorder="1" applyAlignment="1">
      <alignment horizontal="left" vertical="center" wrapText="1"/>
    </xf>
    <xf numFmtId="165" fontId="5" fillId="4" borderId="7" xfId="1" applyNumberFormat="1" applyFont="1" applyFill="1" applyBorder="1" applyAlignment="1">
      <alignment horizontal="left" vertical="center" wrapText="1"/>
    </xf>
    <xf numFmtId="165" fontId="0" fillId="4" borderId="11" xfId="1" applyNumberFormat="1" applyFont="1" applyFill="1" applyBorder="1" applyAlignment="1">
      <alignment horizontal="left" vertical="center" wrapText="1"/>
    </xf>
    <xf numFmtId="165" fontId="0" fillId="4" borderId="0" xfId="1" applyNumberFormat="1" applyFont="1" applyFill="1" applyBorder="1" applyAlignment="1">
      <alignment horizontal="left" vertical="center" wrapText="1"/>
    </xf>
    <xf numFmtId="165" fontId="11" fillId="6" borderId="3" xfId="1" applyNumberFormat="1" applyFont="1" applyFill="1" applyBorder="1" applyAlignment="1">
      <alignment horizontal="center"/>
    </xf>
    <xf numFmtId="165" fontId="11" fillId="6" borderId="4" xfId="1" applyNumberFormat="1" applyFont="1" applyFill="1" applyBorder="1" applyAlignment="1">
      <alignment horizontal="center"/>
    </xf>
    <xf numFmtId="165" fontId="11" fillId="6" borderId="5" xfId="1" applyNumberFormat="1" applyFont="1" applyFill="1" applyBorder="1" applyAlignment="1">
      <alignment horizontal="center"/>
    </xf>
    <xf numFmtId="165" fontId="5" fillId="4" borderId="11" xfId="1" applyNumberFormat="1" applyFont="1" applyFill="1" applyBorder="1" applyAlignment="1">
      <alignment horizontal="left" vertical="center" wrapText="1"/>
    </xf>
    <xf numFmtId="165" fontId="5" fillId="4" borderId="0" xfId="1" applyNumberFormat="1" applyFont="1" applyFill="1" applyBorder="1" applyAlignment="1">
      <alignment horizontal="left" vertical="center" wrapText="1"/>
    </xf>
    <xf numFmtId="165" fontId="5" fillId="4" borderId="12" xfId="1" applyNumberFormat="1" applyFont="1" applyFill="1" applyBorder="1" applyAlignment="1">
      <alignment horizontal="left" vertical="center" wrapText="1"/>
    </xf>
    <xf numFmtId="0" fontId="5" fillId="4" borderId="11" xfId="1" applyNumberFormat="1" applyFont="1" applyFill="1" applyBorder="1" applyAlignment="1">
      <alignment horizontal="left" vertical="center" wrapText="1"/>
    </xf>
    <xf numFmtId="0" fontId="5" fillId="4" borderId="0" xfId="1" applyNumberFormat="1" applyFont="1" applyFill="1" applyBorder="1" applyAlignment="1">
      <alignment horizontal="left" vertical="center" wrapText="1"/>
    </xf>
    <xf numFmtId="0" fontId="5" fillId="4" borderId="12" xfId="1" applyNumberFormat="1"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67"/>
  <sheetViews>
    <sheetView tabSelected="1" topLeftCell="A28" zoomScaleNormal="100" workbookViewId="0">
      <selection activeCell="B72" sqref="B72"/>
    </sheetView>
  </sheetViews>
  <sheetFormatPr defaultColWidth="8.85546875" defaultRowHeight="15" x14ac:dyDescent="0.25"/>
  <cols>
    <col min="1" max="1" width="7.5703125" style="1" customWidth="1"/>
    <col min="2" max="2" width="119.85546875" style="1" customWidth="1"/>
    <col min="3" max="3" width="9.7109375" style="1" customWidth="1"/>
    <col min="4" max="4" width="12.85546875" style="1" customWidth="1"/>
    <col min="5" max="5" width="14.28515625" style="1" customWidth="1"/>
    <col min="6" max="16384" width="8.85546875" style="1"/>
  </cols>
  <sheetData>
    <row r="1" spans="2:5" ht="15.75" x14ac:dyDescent="0.25">
      <c r="B1" s="75"/>
      <c r="C1" s="75"/>
      <c r="D1" s="75"/>
      <c r="E1" s="75"/>
    </row>
    <row r="2" spans="2:5" ht="18.75" x14ac:dyDescent="0.3">
      <c r="B2" s="102" t="s">
        <v>12</v>
      </c>
      <c r="C2" s="103"/>
      <c r="D2" s="103"/>
      <c r="E2" s="104"/>
    </row>
    <row r="3" spans="2:5" ht="18.75" x14ac:dyDescent="0.3">
      <c r="B3" s="76" t="s">
        <v>0</v>
      </c>
      <c r="C3" s="77"/>
      <c r="D3" s="77"/>
      <c r="E3" s="78"/>
    </row>
    <row r="4" spans="2:5" x14ac:dyDescent="0.25">
      <c r="B4" s="91" t="s">
        <v>41</v>
      </c>
      <c r="C4" s="92"/>
      <c r="D4" s="92"/>
      <c r="E4" s="93"/>
    </row>
    <row r="5" spans="2:5" x14ac:dyDescent="0.25">
      <c r="B5" s="88" t="s">
        <v>28</v>
      </c>
      <c r="C5" s="89"/>
      <c r="D5" s="89"/>
      <c r="E5" s="90"/>
    </row>
    <row r="6" spans="2:5" ht="15.75" x14ac:dyDescent="0.25">
      <c r="B6" s="79" t="s">
        <v>3</v>
      </c>
      <c r="C6" s="80"/>
      <c r="D6" s="80"/>
      <c r="E6" s="81"/>
    </row>
    <row r="7" spans="2:5" x14ac:dyDescent="0.25">
      <c r="B7" s="85" t="s">
        <v>5</v>
      </c>
      <c r="C7" s="86"/>
      <c r="D7" s="86"/>
      <c r="E7" s="87"/>
    </row>
    <row r="8" spans="2:5" x14ac:dyDescent="0.25">
      <c r="B8" s="94" t="s">
        <v>51</v>
      </c>
      <c r="C8" s="95"/>
      <c r="D8" s="95"/>
      <c r="E8" s="96"/>
    </row>
    <row r="9" spans="2:5" ht="25.5" x14ac:dyDescent="0.25">
      <c r="B9" s="12"/>
      <c r="C9" s="7"/>
      <c r="D9" s="56" t="s">
        <v>50</v>
      </c>
      <c r="E9" s="57" t="s">
        <v>2</v>
      </c>
    </row>
    <row r="10" spans="2:5" x14ac:dyDescent="0.25">
      <c r="B10" s="13" t="s">
        <v>42</v>
      </c>
      <c r="C10" s="7"/>
      <c r="D10" s="7"/>
      <c r="E10" s="14"/>
    </row>
    <row r="11" spans="2:5" x14ac:dyDescent="0.25">
      <c r="B11" s="12" t="s">
        <v>20</v>
      </c>
      <c r="C11" s="7"/>
      <c r="D11" s="7"/>
      <c r="E11" s="14"/>
    </row>
    <row r="12" spans="2:5" x14ac:dyDescent="0.25">
      <c r="B12" s="12" t="s">
        <v>13</v>
      </c>
      <c r="C12" s="7"/>
      <c r="D12" s="15"/>
      <c r="E12" s="16"/>
    </row>
    <row r="13" spans="2:5" x14ac:dyDescent="0.25">
      <c r="B13" s="12" t="s">
        <v>25</v>
      </c>
      <c r="C13" s="7"/>
      <c r="D13" s="17"/>
      <c r="E13" s="16">
        <f>D13/12</f>
        <v>0</v>
      </c>
    </row>
    <row r="14" spans="2:5" x14ac:dyDescent="0.25">
      <c r="B14" s="12" t="s">
        <v>26</v>
      </c>
      <c r="C14" s="7"/>
      <c r="D14" s="11"/>
      <c r="E14" s="14">
        <f t="shared" ref="E14:E16" si="0">D14/12</f>
        <v>0</v>
      </c>
    </row>
    <row r="15" spans="2:5" x14ac:dyDescent="0.25">
      <c r="B15" s="12" t="s">
        <v>15</v>
      </c>
      <c r="C15" s="7"/>
      <c r="D15" s="11"/>
      <c r="E15" s="14">
        <f t="shared" si="0"/>
        <v>0</v>
      </c>
    </row>
    <row r="16" spans="2:5" x14ac:dyDescent="0.25">
      <c r="B16" s="12" t="s">
        <v>34</v>
      </c>
      <c r="C16" s="7"/>
      <c r="D16" s="11"/>
      <c r="E16" s="14">
        <f t="shared" si="0"/>
        <v>0</v>
      </c>
    </row>
    <row r="17" spans="2:5" x14ac:dyDescent="0.25">
      <c r="B17" s="73" t="s">
        <v>27</v>
      </c>
      <c r="C17" s="64"/>
      <c r="D17" s="64"/>
      <c r="E17" s="74">
        <f>SUM(E12:E16)</f>
        <v>0</v>
      </c>
    </row>
    <row r="18" spans="2:5" x14ac:dyDescent="0.25">
      <c r="B18" s="12"/>
      <c r="C18" s="7"/>
      <c r="D18" s="7"/>
      <c r="E18" s="18">
        <v>2.5</v>
      </c>
    </row>
    <row r="19" spans="2:5" s="2" customFormat="1" x14ac:dyDescent="0.25">
      <c r="B19" s="58" t="s">
        <v>1</v>
      </c>
      <c r="C19" s="59"/>
      <c r="D19" s="60"/>
      <c r="E19" s="61">
        <f>E17*E18</f>
        <v>0</v>
      </c>
    </row>
    <row r="20" spans="2:5" x14ac:dyDescent="0.25">
      <c r="B20" s="12"/>
      <c r="C20" s="7"/>
      <c r="D20" s="19"/>
      <c r="E20" s="14"/>
    </row>
    <row r="21" spans="2:5" s="3" customFormat="1" ht="15.75" thickBot="1" x14ac:dyDescent="0.3">
      <c r="B21" s="20" t="s">
        <v>47</v>
      </c>
      <c r="C21" s="21"/>
      <c r="D21" s="22"/>
      <c r="E21" s="23">
        <f>IF(E19&lt;10000000,E19,10000000)</f>
        <v>0</v>
      </c>
    </row>
    <row r="22" spans="2:5" s="3" customFormat="1" ht="15.75" thickTop="1" x14ac:dyDescent="0.25">
      <c r="B22" s="24"/>
      <c r="C22" s="25"/>
      <c r="D22" s="26"/>
      <c r="E22" s="27"/>
    </row>
    <row r="23" spans="2:5" s="3" customFormat="1" x14ac:dyDescent="0.25">
      <c r="B23" s="24" t="s">
        <v>44</v>
      </c>
      <c r="C23" s="25"/>
      <c r="D23" s="26"/>
      <c r="E23" s="27">
        <f>E21*0.75</f>
        <v>0</v>
      </c>
    </row>
    <row r="24" spans="2:5" x14ac:dyDescent="0.25">
      <c r="B24" s="13" t="s">
        <v>45</v>
      </c>
      <c r="C24" s="7"/>
      <c r="D24" s="7"/>
      <c r="E24" s="27">
        <f>E21*0.25</f>
        <v>0</v>
      </c>
    </row>
    <row r="25" spans="2:5" x14ac:dyDescent="0.25">
      <c r="B25" s="12"/>
      <c r="C25" s="7"/>
      <c r="D25" s="7"/>
      <c r="E25" s="14"/>
    </row>
    <row r="26" spans="2:5" ht="15.75" x14ac:dyDescent="0.25">
      <c r="B26" s="82" t="s">
        <v>4</v>
      </c>
      <c r="C26" s="83"/>
      <c r="D26" s="83"/>
      <c r="E26" s="84"/>
    </row>
    <row r="27" spans="2:5" x14ac:dyDescent="0.25">
      <c r="B27" s="85" t="s">
        <v>35</v>
      </c>
      <c r="C27" s="86"/>
      <c r="D27" s="86"/>
      <c r="E27" s="87"/>
    </row>
    <row r="28" spans="2:5" x14ac:dyDescent="0.25">
      <c r="B28" s="12"/>
      <c r="C28" s="7"/>
      <c r="D28" s="7"/>
      <c r="E28" s="14"/>
    </row>
    <row r="29" spans="2:5" x14ac:dyDescent="0.25">
      <c r="B29" s="13" t="s">
        <v>32</v>
      </c>
      <c r="C29" s="9"/>
      <c r="D29" s="7"/>
      <c r="E29" s="14"/>
    </row>
    <row r="30" spans="2:5" x14ac:dyDescent="0.25">
      <c r="B30" s="28" t="s">
        <v>29</v>
      </c>
      <c r="C30" s="29"/>
      <c r="D30" s="7"/>
      <c r="E30" s="16"/>
    </row>
    <row r="31" spans="2:5" x14ac:dyDescent="0.25">
      <c r="B31" s="12" t="s">
        <v>30</v>
      </c>
      <c r="C31" s="29"/>
      <c r="D31" s="7"/>
      <c r="E31" s="30"/>
    </row>
    <row r="32" spans="2:5" x14ac:dyDescent="0.25">
      <c r="B32" s="12" t="s">
        <v>26</v>
      </c>
      <c r="C32" s="29"/>
      <c r="D32" s="7"/>
      <c r="E32" s="30"/>
    </row>
    <row r="33" spans="2:5" x14ac:dyDescent="0.25">
      <c r="B33" s="12" t="s">
        <v>15</v>
      </c>
      <c r="C33" s="29"/>
      <c r="D33" s="7"/>
      <c r="E33" s="30"/>
    </row>
    <row r="34" spans="2:5" x14ac:dyDescent="0.25">
      <c r="B34" s="12" t="s">
        <v>14</v>
      </c>
      <c r="C34" s="29"/>
      <c r="D34" s="7"/>
      <c r="E34" s="30"/>
    </row>
    <row r="35" spans="2:5" x14ac:dyDescent="0.25">
      <c r="B35" s="62" t="s">
        <v>31</v>
      </c>
      <c r="C35" s="63"/>
      <c r="D35" s="64"/>
      <c r="E35" s="65">
        <f>SUM(E31:E34)</f>
        <v>0</v>
      </c>
    </row>
    <row r="36" spans="2:5" x14ac:dyDescent="0.25">
      <c r="B36" s="31"/>
      <c r="C36" s="29"/>
      <c r="D36" s="7"/>
      <c r="E36" s="16"/>
    </row>
    <row r="37" spans="2:5" x14ac:dyDescent="0.25">
      <c r="B37" s="13" t="s">
        <v>33</v>
      </c>
      <c r="C37" s="29"/>
      <c r="D37" s="7"/>
      <c r="E37" s="16"/>
    </row>
    <row r="38" spans="2:5" x14ac:dyDescent="0.25">
      <c r="B38" s="28" t="s">
        <v>16</v>
      </c>
      <c r="C38" s="29"/>
      <c r="D38" s="7"/>
      <c r="E38" s="30"/>
    </row>
    <row r="39" spans="2:5" x14ac:dyDescent="0.25">
      <c r="B39" s="28" t="s">
        <v>36</v>
      </c>
      <c r="C39" s="29"/>
      <c r="D39" s="7"/>
      <c r="E39" s="30"/>
    </row>
    <row r="40" spans="2:5" s="4" customFormat="1" ht="15" customHeight="1" x14ac:dyDescent="0.25">
      <c r="B40" s="100" t="s">
        <v>19</v>
      </c>
      <c r="C40" s="101"/>
      <c r="D40" s="32"/>
      <c r="E40" s="33"/>
    </row>
    <row r="41" spans="2:5" s="5" customFormat="1" ht="15" customHeight="1" x14ac:dyDescent="0.25">
      <c r="B41" s="62" t="s">
        <v>37</v>
      </c>
      <c r="C41" s="66"/>
      <c r="D41" s="67"/>
      <c r="E41" s="65">
        <f>SUM(E38:E40)</f>
        <v>0</v>
      </c>
    </row>
    <row r="42" spans="2:5" s="5" customFormat="1" ht="15" customHeight="1" x14ac:dyDescent="0.25">
      <c r="B42" s="31"/>
      <c r="C42" s="34"/>
      <c r="D42" s="35"/>
      <c r="E42" s="36"/>
    </row>
    <row r="43" spans="2:5" s="5" customFormat="1" ht="15" customHeight="1" x14ac:dyDescent="0.25">
      <c r="B43" s="31" t="s">
        <v>38</v>
      </c>
      <c r="C43" s="34"/>
      <c r="D43" s="35"/>
      <c r="E43" s="36">
        <f>E41+E35</f>
        <v>0</v>
      </c>
    </row>
    <row r="44" spans="2:5" s="5" customFormat="1" ht="15" customHeight="1" x14ac:dyDescent="0.25">
      <c r="B44" s="31" t="s">
        <v>39</v>
      </c>
      <c r="C44" s="34"/>
      <c r="D44" s="35"/>
      <c r="E44" s="36">
        <f>E43*0.25</f>
        <v>0</v>
      </c>
    </row>
    <row r="45" spans="2:5" s="5" customFormat="1" ht="15" customHeight="1" x14ac:dyDescent="0.25">
      <c r="B45" s="31" t="s">
        <v>40</v>
      </c>
      <c r="C45" s="34"/>
      <c r="D45" s="35"/>
      <c r="E45" s="36">
        <f>IF(E41-E44&lt;0, 0, -(E41-E44))</f>
        <v>0</v>
      </c>
    </row>
    <row r="46" spans="2:5" s="5" customFormat="1" ht="15" customHeight="1" x14ac:dyDescent="0.25">
      <c r="B46" s="31"/>
      <c r="C46" s="34"/>
      <c r="D46" s="35"/>
      <c r="E46" s="36"/>
    </row>
    <row r="47" spans="2:5" s="5" customFormat="1" ht="15" customHeight="1" x14ac:dyDescent="0.25">
      <c r="B47" s="31"/>
      <c r="C47" s="34"/>
      <c r="D47" s="35"/>
      <c r="E47" s="37"/>
    </row>
    <row r="48" spans="2:5" s="4" customFormat="1" ht="15" customHeight="1" x14ac:dyDescent="0.25">
      <c r="B48" s="38" t="s">
        <v>6</v>
      </c>
      <c r="C48" s="39"/>
      <c r="D48" s="32"/>
      <c r="E48" s="40"/>
    </row>
    <row r="49" spans="2:5" s="4" customFormat="1" ht="15" customHeight="1" x14ac:dyDescent="0.25">
      <c r="B49" s="41" t="s">
        <v>8</v>
      </c>
      <c r="C49" s="42"/>
      <c r="D49" s="32"/>
      <c r="E49" s="40"/>
    </row>
    <row r="50" spans="2:5" s="4" customFormat="1" ht="15" customHeight="1" x14ac:dyDescent="0.25">
      <c r="B50" s="43" t="s">
        <v>7</v>
      </c>
      <c r="C50" s="44"/>
      <c r="D50" s="32"/>
      <c r="E50" s="40"/>
    </row>
    <row r="51" spans="2:5" s="4" customFormat="1" ht="15.6" customHeight="1" x14ac:dyDescent="0.2">
      <c r="B51" s="45" t="s">
        <v>22</v>
      </c>
      <c r="C51" s="8"/>
      <c r="D51" s="46"/>
      <c r="E51" s="47"/>
    </row>
    <row r="52" spans="2:5" s="4" customFormat="1" ht="15" customHeight="1" x14ac:dyDescent="0.2">
      <c r="B52" s="41" t="s">
        <v>17</v>
      </c>
      <c r="C52" s="8"/>
      <c r="D52" s="44"/>
      <c r="E52" s="47"/>
    </row>
    <row r="53" spans="2:5" s="4" customFormat="1" ht="15" customHeight="1" x14ac:dyDescent="0.25">
      <c r="B53" s="43" t="s">
        <v>18</v>
      </c>
      <c r="C53" s="48"/>
      <c r="D53" s="44"/>
      <c r="E53" s="47"/>
    </row>
    <row r="54" spans="2:5" s="4" customFormat="1" ht="15" customHeight="1" x14ac:dyDescent="0.25">
      <c r="B54" s="45" t="s">
        <v>23</v>
      </c>
      <c r="C54" s="48"/>
      <c r="D54" s="44">
        <f>IF(C54&lt;C53,C54,C53)</f>
        <v>0</v>
      </c>
      <c r="E54" s="47"/>
    </row>
    <row r="55" spans="2:5" s="4" customFormat="1" ht="15" customHeight="1" x14ac:dyDescent="0.25">
      <c r="B55" s="43" t="s">
        <v>49</v>
      </c>
      <c r="C55" s="32"/>
      <c r="D55" s="49" t="e">
        <f>1-(D51/D54)</f>
        <v>#DIV/0!</v>
      </c>
      <c r="E55" s="50" t="e">
        <f>E43*-D55</f>
        <v>#DIV/0!</v>
      </c>
    </row>
    <row r="56" spans="2:5" x14ac:dyDescent="0.25">
      <c r="B56" s="51" t="s">
        <v>9</v>
      </c>
      <c r="C56" s="10"/>
      <c r="D56" s="7"/>
      <c r="E56" s="14"/>
    </row>
    <row r="57" spans="2:5" s="3" customFormat="1" ht="15.6" customHeight="1" x14ac:dyDescent="0.25">
      <c r="B57" s="52" t="s">
        <v>48</v>
      </c>
      <c r="C57" s="8"/>
      <c r="D57" s="9"/>
      <c r="E57" s="53"/>
    </row>
    <row r="58" spans="2:5" s="2" customFormat="1" x14ac:dyDescent="0.25">
      <c r="B58" s="58" t="s">
        <v>10</v>
      </c>
      <c r="C58" s="59"/>
      <c r="D58" s="68"/>
      <c r="E58" s="61" t="e">
        <f>E43+E45+E55+E57</f>
        <v>#DIV/0!</v>
      </c>
    </row>
    <row r="59" spans="2:5" x14ac:dyDescent="0.25">
      <c r="B59" s="12"/>
      <c r="C59" s="7"/>
      <c r="D59" s="7"/>
      <c r="E59" s="54"/>
    </row>
    <row r="60" spans="2:5" s="3" customFormat="1" ht="15.75" thickBot="1" x14ac:dyDescent="0.3">
      <c r="B60" s="69" t="s">
        <v>46</v>
      </c>
      <c r="C60" s="70"/>
      <c r="D60" s="71"/>
      <c r="E60" s="72" t="e">
        <f>IF(E58&lt;E21,E58,E21)</f>
        <v>#DIV/0!</v>
      </c>
    </row>
    <row r="61" spans="2:5" s="3" customFormat="1" ht="15.75" thickTop="1" x14ac:dyDescent="0.25">
      <c r="B61" s="13"/>
      <c r="C61" s="9"/>
      <c r="D61" s="9"/>
      <c r="E61" s="55"/>
    </row>
    <row r="62" spans="2:5" s="3" customFormat="1" ht="15.75" thickBot="1" x14ac:dyDescent="0.3">
      <c r="B62" s="69" t="s">
        <v>11</v>
      </c>
      <c r="C62" s="70"/>
      <c r="D62" s="70"/>
      <c r="E62" s="72" t="e">
        <f>IF(E21&gt;E60,E21-E60,0)</f>
        <v>#DIV/0!</v>
      </c>
    </row>
    <row r="63" spans="2:5" ht="15.75" thickTop="1" x14ac:dyDescent="0.25">
      <c r="B63" s="12"/>
      <c r="C63" s="7"/>
      <c r="D63" s="7"/>
      <c r="E63" s="14"/>
    </row>
    <row r="64" spans="2:5" s="6" customFormat="1" ht="26.45" customHeight="1" x14ac:dyDescent="0.25">
      <c r="B64" s="108" t="s">
        <v>52</v>
      </c>
      <c r="C64" s="109"/>
      <c r="D64" s="109"/>
      <c r="E64" s="110"/>
    </row>
    <row r="65" spans="2:5" x14ac:dyDescent="0.25">
      <c r="B65" s="105" t="s">
        <v>24</v>
      </c>
      <c r="C65" s="106"/>
      <c r="D65" s="106"/>
      <c r="E65" s="107"/>
    </row>
    <row r="66" spans="2:5" s="6" customFormat="1" x14ac:dyDescent="0.25">
      <c r="B66" s="105" t="s">
        <v>21</v>
      </c>
      <c r="C66" s="106"/>
      <c r="D66" s="106"/>
      <c r="E66" s="107"/>
    </row>
    <row r="67" spans="2:5" x14ac:dyDescent="0.25">
      <c r="B67" s="97" t="s">
        <v>43</v>
      </c>
      <c r="C67" s="98"/>
      <c r="D67" s="98"/>
      <c r="E67" s="99"/>
    </row>
  </sheetData>
  <mergeCells count="15">
    <mergeCell ref="B67:E67"/>
    <mergeCell ref="B40:C40"/>
    <mergeCell ref="B2:E2"/>
    <mergeCell ref="B65:E65"/>
    <mergeCell ref="B64:E64"/>
    <mergeCell ref="B66:E66"/>
    <mergeCell ref="B27:E27"/>
    <mergeCell ref="B1:E1"/>
    <mergeCell ref="B3:E3"/>
    <mergeCell ref="B6:E6"/>
    <mergeCell ref="B26:E26"/>
    <mergeCell ref="B7:E7"/>
    <mergeCell ref="B5:E5"/>
    <mergeCell ref="B4:E4"/>
    <mergeCell ref="B8:E8"/>
  </mergeCells>
  <printOptions horizontalCentered="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E6C16-FB5D-46C9-AA2B-722BBB186B7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1d3c428-8210-4c3b-8aa7-a14bd851f65b"/>
    <ds:schemaRef ds:uri="5dff6e49-51ae-4256-895c-23ad778dfc2f"/>
    <ds:schemaRef ds:uri="http://www.w3.org/XML/1998/namespace"/>
    <ds:schemaRef ds:uri="http://purl.org/dc/dcmitype/"/>
  </ds:schemaRefs>
</ds:datastoreItem>
</file>

<file path=customXml/itemProps2.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3.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and Forgiveness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Rebecca Gaylor</cp:lastModifiedBy>
  <cp:lastPrinted>2020-04-07T16:22:31Z</cp:lastPrinted>
  <dcterms:created xsi:type="dcterms:W3CDTF">2020-04-01T15:14:38Z</dcterms:created>
  <dcterms:modified xsi:type="dcterms:W3CDTF">2020-05-04T19:02:51Z</dcterms:modified>
</cp:coreProperties>
</file>